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ZSINvelika\Desktop\NABAVA 2025. JEDNOSTAVNA\KLIMATIZACIJA 2025\"/>
    </mc:Choice>
  </mc:AlternateContent>
  <bookViews>
    <workbookView xWindow="0" yWindow="0" windowWidth="28800" windowHeight="11580"/>
  </bookViews>
  <sheets>
    <sheet name="Sheet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2" i="1" l="1"/>
  <c r="F18" i="1" l="1"/>
  <c r="F14" i="1"/>
  <c r="F32" i="1"/>
  <c r="F28" i="1"/>
  <c r="F27" i="1"/>
  <c r="F26" i="1"/>
  <c r="F25" i="1"/>
  <c r="F24" i="1"/>
  <c r="F17" i="1"/>
  <c r="F15" i="1"/>
  <c r="F16" i="1"/>
  <c r="F13" i="1"/>
  <c r="F20" i="1" l="1"/>
  <c r="F21" i="1"/>
  <c r="F22" i="1"/>
  <c r="F23" i="1"/>
  <c r="F29" i="1"/>
  <c r="F30" i="1"/>
  <c r="F31" i="1"/>
  <c r="F33" i="1"/>
  <c r="F34" i="1"/>
  <c r="F35" i="1"/>
  <c r="F36" i="1"/>
  <c r="F37" i="1"/>
  <c r="F38" i="1"/>
  <c r="F39" i="1"/>
  <c r="F40" i="1"/>
  <c r="F19" i="1"/>
  <c r="F11" i="1"/>
  <c r="F9" i="1"/>
  <c r="F41" i="1" l="1"/>
  <c r="F43" i="1" s="1"/>
</calcChain>
</file>

<file path=xl/sharedStrings.xml><?xml version="1.0" encoding="utf-8"?>
<sst xmlns="http://schemas.openxmlformats.org/spreadsheetml/2006/main" count="107" uniqueCount="81">
  <si>
    <t>Redni 
broj</t>
  </si>
  <si>
    <t>Opis</t>
  </si>
  <si>
    <t>Količina</t>
  </si>
  <si>
    <t>Jedinica
mjere</t>
  </si>
  <si>
    <t>1.</t>
  </si>
  <si>
    <t>2.</t>
  </si>
  <si>
    <t>4.</t>
  </si>
  <si>
    <t>5.</t>
  </si>
  <si>
    <t>6.</t>
  </si>
  <si>
    <t>7.</t>
  </si>
  <si>
    <t>Spojna kutija</t>
  </si>
  <si>
    <t>8.</t>
  </si>
  <si>
    <t>9.</t>
  </si>
  <si>
    <t>10.</t>
  </si>
  <si>
    <t>Cijevi - Kaoflex, fi16</t>
  </si>
  <si>
    <t>11.</t>
  </si>
  <si>
    <t>Cijevi - Kaoflex, fi20</t>
  </si>
  <si>
    <t>12.</t>
  </si>
  <si>
    <t>13.</t>
  </si>
  <si>
    <t>Nabava, doprema i ugradnja bakrenih predizoliranih cijevi za izradu instalacije 
 fi 1/4</t>
  </si>
  <si>
    <t>14.</t>
  </si>
  <si>
    <t>Nabava, doprema i ugradnja bakrenih predizoliranih cijevi za izradu instalacije
 fi 3/8"</t>
  </si>
  <si>
    <t>15.</t>
  </si>
  <si>
    <t>Nabava, doprema i ugradnja bakrenih predizoliranih cijevi za izradu instalacije 
 fi 5/8"</t>
  </si>
  <si>
    <t>16.</t>
  </si>
  <si>
    <t>17.</t>
  </si>
  <si>
    <t>18.</t>
  </si>
  <si>
    <t>19.</t>
  </si>
  <si>
    <t>20.</t>
  </si>
  <si>
    <r>
      <rPr>
        <b/>
        <sz val="11"/>
        <color theme="1"/>
        <rFont val="Calibri"/>
        <family val="2"/>
        <charset val="238"/>
        <scheme val="minor"/>
      </rPr>
      <t xml:space="preserve">Čišćenje svih prostora </t>
    </r>
    <r>
      <rPr>
        <sz val="11"/>
        <color theme="1"/>
        <rFont val="Calibri"/>
        <family val="2"/>
        <charset val="238"/>
        <scheme val="minor"/>
      </rPr>
      <t xml:space="preserve">
Čišćenje svih prstora nakon izvršenih radova na instalaciji hlađenja.</t>
    </r>
  </si>
  <si>
    <t>22.</t>
  </si>
  <si>
    <t xml:space="preserve">Usluga autodizalice na postavljanju vanjskih jedinica </t>
  </si>
  <si>
    <t>Ukupno bez PDV-a (EUR)</t>
  </si>
  <si>
    <t>UKUPNO S PDV-om (EUR)</t>
  </si>
  <si>
    <t>Cijena 
(EUR)</t>
  </si>
  <si>
    <r>
      <rPr>
        <b/>
        <sz val="11"/>
        <color theme="1"/>
        <rFont val="Calibri"/>
        <family val="2"/>
        <charset val="238"/>
        <scheme val="minor"/>
      </rPr>
      <t>Zaštita prostora</t>
    </r>
    <r>
      <rPr>
        <sz val="11"/>
        <color theme="1"/>
        <rFont val="Calibri"/>
        <family val="2"/>
        <charset val="238"/>
        <scheme val="minor"/>
      </rPr>
      <t xml:space="preserve">
Zaštita okolnog prostora, opreme i namještaja unutar rada PE folijom prije početka radova na sustavu klimatizacije te uklanjanje iste nakon završetka radova.</t>
    </r>
  </si>
  <si>
    <t>MJESTO I DATUM:</t>
  </si>
  <si>
    <t>PEČAT I POTPIS:</t>
  </si>
  <si>
    <t>Vrijednost bez PDV-a
(EUR)</t>
  </si>
  <si>
    <t xml:space="preserve">PRILOG 5.2. </t>
  </si>
  <si>
    <t>DOM ZA STARIJE I NEMOĆNE OSOBE VELIKA</t>
  </si>
  <si>
    <t>L. Ibrišimovića 7, Velika</t>
  </si>
  <si>
    <t>tel/fax 034 233085</t>
  </si>
  <si>
    <t>e mail: dom-velika@po.t-com.hr</t>
  </si>
  <si>
    <t xml:space="preserve">PONUDBENI TROŠKOVNIK                                                                                                               KLIMATIZACIJA OBJEKTA A – JN-31/25
(NABAVA I UGRADNJA SUSTAVA ZA KLIMATIZACIJU)
</t>
  </si>
  <si>
    <t xml:space="preserve">PONUDITELJ: </t>
  </si>
  <si>
    <t>PDV  (EUR)</t>
  </si>
  <si>
    <r>
      <rPr>
        <b/>
        <sz val="11"/>
        <color theme="1"/>
        <rFont val="Calibri"/>
        <family val="2"/>
        <charset val="238"/>
        <scheme val="minor"/>
      </rPr>
      <t>Vanjska klima jedinica, sa montažom</t>
    </r>
    <r>
      <rPr>
        <sz val="11"/>
        <color theme="1"/>
        <rFont val="Calibri"/>
        <family val="2"/>
        <charset val="238"/>
        <scheme val="minor"/>
      </rPr>
      <t xml:space="preserve">
Nominalni kapacitet hlađenja (kW)  10,55 
Minimalni kapacitet hlađenja (kW)  2,73 
Maksimalni kapacitet hlađenja (kW)  11,78 
Energetska klasa hlađenja  A++  
SEER koeficijent  6,4 
Područje rada prilikom hlađenja  -15 °C ≤ T ≤ 50 °C  
Predviđeno opterećenje pri hlađenju (W)  10500 
Nominalna ulazna snaga hlađenja (W)  4000 
Nominalni kapacitet grijanja (kW)  11,72 
Minimalni kapacitet grijanja (kW)  2,81 
Maksimalni kapacitet grijanja (kW)  12,78 
Energetska klasa grijanja  A+  SCOP koeficijent  4,1 
Područje rada prilikom grijanja (W)  -20 °C ≤ T ≤ 24 °C  
Predviđeno opterećenje pri grijanju (W)  8600 
Nominalna ulazna snaga grijanja (W)  3350 
Protok zraka (m³/h) - HI / MID / LOW  1955/1728/1504  
Buka (Db(A)) - VJ  61 
Jačina zvuka pri standardnim uvjetima (dB) - VJ  ≤ 70  
Rashladno sredstvo  R32  
Razmak nosača (mm)  673 
Dimenzije uređaja (mm) - VJ  946 x 410 x 810  
Dimenzije pakiranja (mm) - VJ  1090 x 500 x 885  
Neto / Bruto težina (kg) - VJ  80,5/85  
Funkcionalnosti  ECO način rada; 1W stand by; Noćni način rada; Funkcija uštede energije; Filtar prašine; Samočišćenje; Zlatni premaz; Zaštitni pokrov ventila; Inteligentno odmrzavanje; Detekcija i prikaz greške; Senzor istjecanja hladnog medija; Pokretanje pri niskom naponu; PTC grijači kompresora i kondenzatora; Funkcija hitnog rada; Hlađenje pri temperaturi -15°C; Grijanje pri temperaturi -20°C i -32°C; Wi-Fi ready; 'I feel funkcija'; Ručno upravljanje; Mono i multi kompatibilnost; Bešumno upravljanje; 3 brzine protoka zraka; Dvosmjerni odvod kondenzata; Grijanje na 8°C; Auto swing; Memoriranje pozicije usmjerivača; Automatski način rada; Žičani upravljač; Memorija zadnjeg načina rada; Timer; Snažno strujanje zraka; Turbo mode; Soft start; Digitalni prikaz  
Promjer cijevi tekuće faze  3/8"  
Promjer cijevi plinske faze  5/8" 
Max. dužina cijevi (m)  75 
Max. visinska razlika (m)  30 
Prednapunjena dužina cijevi (m)  5 
Nadopuna rashladnog medija (g/m)  24 
Vrsta uređaja  Podno stropni split sutav  
Jamstveni rok (mj)  60 </t>
    </r>
  </si>
  <si>
    <t>3.</t>
  </si>
  <si>
    <t>Nosiva konzola - nosač za vanjsku jedinicu, antikorozivna izvedba</t>
  </si>
  <si>
    <t>m</t>
  </si>
  <si>
    <r>
      <t xml:space="preserve">Pripremni građevinski radovi za prolaz cijevi i kabela                                                                                                                     </t>
    </r>
    <r>
      <rPr>
        <sz val="11"/>
        <color theme="1"/>
        <rFont val="Calibri"/>
        <family val="2"/>
        <charset val="238"/>
        <scheme val="minor"/>
      </rPr>
      <t>- bušenje vanjskog zida                                                                                                                          - bušenje nosivih unutrašnjih zidova                                                                                      - bušenje stropa                                                                                                                                - probijanje otvora</t>
    </r>
  </si>
  <si>
    <t>Rad na elektro instalaciji - spajanje kabela na postojeću strujnu razdjelnicu</t>
  </si>
  <si>
    <t>kpl</t>
  </si>
  <si>
    <r>
      <t xml:space="preserve">Proširenje postojeće razdjelnice                                                                                        </t>
    </r>
    <r>
      <rPr>
        <sz val="11"/>
        <color theme="1"/>
        <rFont val="Calibri"/>
        <family val="2"/>
        <charset val="238"/>
        <scheme val="minor"/>
      </rPr>
      <t>Uključivo automatski prekidač C16A i spojni materijal</t>
    </r>
  </si>
  <si>
    <r>
      <rPr>
        <b/>
        <sz val="11"/>
        <color theme="1"/>
        <rFont val="Calibri"/>
        <family val="2"/>
        <charset val="238"/>
        <scheme val="minor"/>
      </rPr>
      <t xml:space="preserve">Zavšni građevinski radovi </t>
    </r>
    <r>
      <rPr>
        <sz val="11"/>
        <color theme="1"/>
        <rFont val="Calibri"/>
        <family val="2"/>
        <charset val="238"/>
        <scheme val="minor"/>
      </rPr>
      <t xml:space="preserve">
Potrebni građevinski radovi na vanjskom zidu te sanacija i dovođenje u stanje prije izvođenja radova. Brtvljenje otvora (poliuretanska pjena, silikon) - za zaštitu od vode, kukaca i toplinskih mostova</t>
    </r>
  </si>
  <si>
    <r>
      <t xml:space="preserve">Testiranje električnih spojeva </t>
    </r>
    <r>
      <rPr>
        <sz val="11"/>
        <color theme="1"/>
        <rFont val="Calibri"/>
        <family val="2"/>
        <charset val="238"/>
        <scheme val="minor"/>
      </rPr>
      <t xml:space="preserve">                                                                                                           kontrola  faza, napona, polariteta i komunikacije</t>
    </r>
  </si>
  <si>
    <t>Spajanje cijevi vanjske jedinice.  Spajanje elektro instalacije.</t>
  </si>
  <si>
    <t>kom</t>
  </si>
  <si>
    <t>Spajanje cijevi unutrašnje jedinice . Spajanje elektro instalacije</t>
  </si>
  <si>
    <t>Spajanje klima sustava</t>
  </si>
  <si>
    <t>Pumpa za kondenzat s plovkom, bešumna izvedba</t>
  </si>
  <si>
    <t>Dodavanje rashladnog sredstva prema stvarnoj duljini cijevi</t>
  </si>
  <si>
    <r>
      <t xml:space="preserve">Vakumiranje instalacije    </t>
    </r>
    <r>
      <rPr>
        <sz val="11"/>
        <color theme="1"/>
        <rFont val="Calibri"/>
        <family val="2"/>
        <charset val="238"/>
        <scheme val="minor"/>
      </rPr>
      <t xml:space="preserve">                                                                                                             uklanjanje vlage i zraka iz bakrenih cijevi</t>
    </r>
  </si>
  <si>
    <r>
      <t xml:space="preserve">Tlačna proba instalacije hlađenja                                                                                         </t>
    </r>
    <r>
      <rPr>
        <sz val="11"/>
        <color theme="1"/>
        <rFont val="Calibri"/>
        <family val="2"/>
        <charset val="238"/>
        <scheme val="minor"/>
      </rPr>
      <t xml:space="preserve">     provjera neprpusnosti cijevi pod tlakom</t>
    </r>
  </si>
  <si>
    <r>
      <rPr>
        <b/>
        <sz val="11"/>
        <color theme="1"/>
        <rFont val="Calibri"/>
        <family val="2"/>
        <charset val="238"/>
        <scheme val="minor"/>
      </rPr>
      <t>Puštanje u rad vanjskih i unutarnjih jedinica</t>
    </r>
    <r>
      <rPr>
        <sz val="11"/>
        <color theme="1"/>
        <rFont val="Calibri"/>
        <family val="2"/>
        <charset val="238"/>
        <scheme val="minor"/>
      </rPr>
      <t xml:space="preserve">
Puštanje u rad vanjskih i unutarnjih jedinica od strane ovlaštenog servisera sa nadopunjavanjem plinom R410A. Test hlađenja, grijanja, odvoda kondenzata</t>
    </r>
  </si>
  <si>
    <t>21.</t>
  </si>
  <si>
    <r>
      <rPr>
        <b/>
        <sz val="11"/>
        <color theme="1"/>
        <rFont val="Calibri"/>
        <family val="2"/>
        <charset val="238"/>
        <scheme val="minor"/>
      </rPr>
      <t>PVC kanalica 60x60</t>
    </r>
    <r>
      <rPr>
        <sz val="11"/>
        <color theme="1"/>
        <rFont val="Calibri"/>
        <family val="2"/>
        <charset val="238"/>
        <scheme val="minor"/>
      </rPr>
      <t xml:space="preserve">
Nabava, doprema i ugradnja PE kanalica za montažu na zid potrebnih promjera i dimenzija zapolaganje kabela pri nadžbuknom vođenju elektro instalacije </t>
    </r>
  </si>
  <si>
    <t>Kabel - PPJ(HO5VV-F), 4x1 mm2</t>
  </si>
  <si>
    <t>Kabel - 3x2,5 mm2</t>
  </si>
  <si>
    <t>24.</t>
  </si>
  <si>
    <t>25.</t>
  </si>
  <si>
    <t>26.</t>
  </si>
  <si>
    <t>27.</t>
  </si>
  <si>
    <t xml:space="preserve">28. </t>
  </si>
  <si>
    <t>29.</t>
  </si>
  <si>
    <t>30.</t>
  </si>
  <si>
    <t>dan</t>
  </si>
  <si>
    <r>
      <rPr>
        <b/>
        <sz val="11"/>
        <color theme="1"/>
        <rFont val="Calibri"/>
        <family val="2"/>
        <charset val="238"/>
        <scheme val="minor"/>
      </rPr>
      <t>Unutrašnja stropna jedinica, sa montažom</t>
    </r>
    <r>
      <rPr>
        <sz val="11"/>
        <color theme="1"/>
        <rFont val="Calibri"/>
        <family val="2"/>
        <charset val="238"/>
        <scheme val="minor"/>
      </rPr>
      <t xml:space="preserve">
Kapacitet odvlaživanja (L/h)  3,6 
Buka (dB(A)) - UJ  51/47,5/44,5/39   
Jačina zvuka pri standardnim uvjetima (dB) - UJ  ≤ 64   
Dimenzije uređaja (mm) - UJ  1650 x 675 x 235   
Dimenzije pakiranja (mm) - UJ  1725 x 755 x 318   
Neto / Bruto težina (kg) - UJ  415/48  
Funkcionalnosti  ECO način rada; 1W stand by; Noćni način rada; Funkcija uštede energije; Filtar prašine; Samočišćenje; Zlatni premaz; Zaštitni pokrov ventila; Inteligentno odmrzavanje; Detekcija i prikaz greške; Senzor istjecanja hladnog medija; Pokretanje pri niskom naponu; PTC grijači kompresora i kondenzatora; Funkcija hitnog rada; Hlađenje pri temperaturi -15°C; Grijanje pri temperaturi -20°C i -32°C; Wi-Fi ready; 'I feel funkcija'; Ručno upravljanje; Mono i multi kompatibilnost; Bešumno upravljanje; 3 brzine protoka zraka; Dvosmjerni odvod kondenzata; Grijanje na 8°C; Auto swing; Memoriranje pozicije usmjerivača; Automatski način rada; Žičani upravljač; Memorija zadnjeg načina rada; Timer; Snažno strujanje zraka; Turbo mode; Soft start; Digitalni prikaz  
Promjer cijevi tekuće faze  3/8"  
Promjer cijevi plinske faze  5/8" 
Max. dužina cijevi (m)  75 
Max. visinska razlika (m)  30 
Prednapunjena dužina cijevi (m)  5 
Nadopuna rashladnog medija (g/m)  24 
Vrsta uređaja  Podno stropni split sutav  
Jamstveni rok (mj)  60 </t>
    </r>
  </si>
  <si>
    <r>
      <rPr>
        <b/>
        <sz val="11"/>
        <color theme="1"/>
        <rFont val="Calibri"/>
        <family val="2"/>
        <charset val="238"/>
        <scheme val="minor"/>
      </rPr>
      <t>PVC kanalica 40x20</t>
    </r>
    <r>
      <rPr>
        <sz val="11"/>
        <color theme="1"/>
        <rFont val="Calibri"/>
        <family val="2"/>
        <charset val="238"/>
        <scheme val="minor"/>
      </rPr>
      <t xml:space="preserve">
Nabava, doprema i ugradnja PE kanalica za montažu na zid potrebnih promjera i dimenzija za polaganje kabela pri nadžbuknom vođenju elektro instalacije </t>
    </r>
  </si>
  <si>
    <r>
      <t xml:space="preserve">Sitni potrošni materijal                                                                                                                  </t>
    </r>
    <r>
      <rPr>
        <sz val="11"/>
        <color theme="1"/>
        <rFont val="Calibri"/>
        <family val="2"/>
        <charset val="238"/>
        <scheme val="minor"/>
      </rPr>
      <t>(tiple,vijke,silikon,obujmice,sitni potrošni materijal)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</si>
</sst>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 applyAlignment="1">
      <alignment wrapText="1"/>
    </xf>
    <xf numFmtId="0" fontId="0" fillId="0" borderId="1" xfId="0" applyBorder="1"/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/>
    <xf numFmtId="0" fontId="0" fillId="0" borderId="0" xfId="0" applyFont="1"/>
    <xf numFmtId="0" fontId="1" fillId="0" borderId="0" xfId="0" applyFont="1" applyAlignment="1">
      <alignment horizontal="center" wrapText="1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left" vertical="top" wrapText="1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Font="1" applyBorder="1" applyAlignment="1">
      <alignment horizontal="left" vertical="top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8"/>
  <sheetViews>
    <sheetView tabSelected="1" topLeftCell="A11" zoomScaleNormal="100" workbookViewId="0">
      <selection activeCell="Q40" sqref="Q40"/>
    </sheetView>
  </sheetViews>
  <sheetFormatPr defaultRowHeight="15" x14ac:dyDescent="0.25"/>
  <cols>
    <col min="1" max="1" width="10.42578125" customWidth="1"/>
    <col min="2" max="2" width="69.28515625" customWidth="1"/>
    <col min="6" max="6" width="20.5703125" customWidth="1"/>
  </cols>
  <sheetData>
    <row r="1" spans="1:6" x14ac:dyDescent="0.25">
      <c r="A1" s="12" t="s">
        <v>39</v>
      </c>
      <c r="B1" s="12"/>
    </row>
    <row r="2" spans="1:6" x14ac:dyDescent="0.25">
      <c r="A2" s="13" t="s">
        <v>40</v>
      </c>
      <c r="B2" s="12"/>
    </row>
    <row r="3" spans="1:6" ht="14.25" customHeight="1" x14ac:dyDescent="0.25">
      <c r="A3" t="s">
        <v>41</v>
      </c>
    </row>
    <row r="4" spans="1:6" ht="15.75" customHeight="1" x14ac:dyDescent="0.25">
      <c r="A4" s="13" t="s">
        <v>43</v>
      </c>
      <c r="B4" s="12"/>
    </row>
    <row r="5" spans="1:6" x14ac:dyDescent="0.25">
      <c r="A5" s="13" t="s">
        <v>42</v>
      </c>
      <c r="B5" s="12"/>
    </row>
    <row r="6" spans="1:6" ht="60" x14ac:dyDescent="0.25">
      <c r="A6" s="12"/>
      <c r="B6" s="14" t="s">
        <v>44</v>
      </c>
    </row>
    <row r="7" spans="1:6" ht="30.75" customHeight="1" x14ac:dyDescent="0.25">
      <c r="A7" s="13" t="s">
        <v>45</v>
      </c>
    </row>
    <row r="8" spans="1:6" ht="30" x14ac:dyDescent="0.25">
      <c r="A8" s="8" t="s">
        <v>0</v>
      </c>
      <c r="B8" s="9" t="s">
        <v>1</v>
      </c>
      <c r="C8" s="9" t="s">
        <v>2</v>
      </c>
      <c r="D8" s="8" t="s">
        <v>3</v>
      </c>
      <c r="E8" s="11" t="s">
        <v>34</v>
      </c>
      <c r="F8" s="8" t="s">
        <v>38</v>
      </c>
    </row>
    <row r="9" spans="1:6" ht="209.25" customHeight="1" x14ac:dyDescent="0.25">
      <c r="A9" s="28" t="s">
        <v>4</v>
      </c>
      <c r="B9" s="32" t="s">
        <v>47</v>
      </c>
      <c r="C9" s="26">
        <v>3</v>
      </c>
      <c r="D9" s="26" t="s">
        <v>58</v>
      </c>
      <c r="E9" s="27"/>
      <c r="F9" s="26">
        <f>E9*C9</f>
        <v>0</v>
      </c>
    </row>
    <row r="10" spans="1:6" ht="409.5" customHeight="1" x14ac:dyDescent="0.25">
      <c r="A10" s="29"/>
      <c r="B10" s="32"/>
      <c r="C10" s="26"/>
      <c r="D10" s="26"/>
      <c r="E10" s="27"/>
      <c r="F10" s="26"/>
    </row>
    <row r="11" spans="1:6" ht="297" customHeight="1" x14ac:dyDescent="0.25">
      <c r="A11" s="25" t="s">
        <v>5</v>
      </c>
      <c r="B11" s="32" t="s">
        <v>78</v>
      </c>
      <c r="C11" s="26">
        <v>3</v>
      </c>
      <c r="D11" s="26" t="s">
        <v>58</v>
      </c>
      <c r="E11" s="27"/>
      <c r="F11" s="30">
        <f>E11*C11</f>
        <v>0</v>
      </c>
    </row>
    <row r="12" spans="1:6" ht="15" hidden="1" customHeight="1" x14ac:dyDescent="0.25">
      <c r="A12" s="25"/>
      <c r="B12" s="32"/>
      <c r="C12" s="26"/>
      <c r="D12" s="26"/>
      <c r="E12" s="27"/>
      <c r="F12" s="31"/>
    </row>
    <row r="13" spans="1:6" ht="21.75" customHeight="1" x14ac:dyDescent="0.25">
      <c r="A13" s="15" t="s">
        <v>48</v>
      </c>
      <c r="B13" s="18" t="s">
        <v>49</v>
      </c>
      <c r="C13" s="16">
        <v>3</v>
      </c>
      <c r="D13" s="16" t="s">
        <v>58</v>
      </c>
      <c r="E13" s="17"/>
      <c r="F13" s="16">
        <f t="shared" ref="F13:F19" si="0">E13*C13</f>
        <v>0</v>
      </c>
    </row>
    <row r="14" spans="1:6" ht="60" x14ac:dyDescent="0.25">
      <c r="A14" s="3" t="s">
        <v>6</v>
      </c>
      <c r="B14" s="1" t="s">
        <v>35</v>
      </c>
      <c r="C14" s="4">
        <v>3</v>
      </c>
      <c r="D14" s="4" t="s">
        <v>53</v>
      </c>
      <c r="E14" s="2"/>
      <c r="F14" s="4">
        <f t="shared" si="0"/>
        <v>0</v>
      </c>
    </row>
    <row r="15" spans="1:6" ht="75" x14ac:dyDescent="0.25">
      <c r="A15" s="15" t="s">
        <v>7</v>
      </c>
      <c r="B15" s="18" t="s">
        <v>51</v>
      </c>
      <c r="C15" s="16">
        <v>3</v>
      </c>
      <c r="D15" s="16" t="s">
        <v>53</v>
      </c>
      <c r="E15" s="2"/>
      <c r="F15" s="16">
        <f t="shared" si="0"/>
        <v>0</v>
      </c>
    </row>
    <row r="16" spans="1:6" x14ac:dyDescent="0.25">
      <c r="A16" s="15" t="s">
        <v>8</v>
      </c>
      <c r="B16" s="18" t="s">
        <v>52</v>
      </c>
      <c r="C16" s="16">
        <v>3</v>
      </c>
      <c r="D16" s="16" t="s">
        <v>53</v>
      </c>
      <c r="E16" s="2"/>
      <c r="F16" s="16">
        <f t="shared" si="0"/>
        <v>0</v>
      </c>
    </row>
    <row r="17" spans="1:6" ht="30" x14ac:dyDescent="0.25">
      <c r="A17" s="15" t="s">
        <v>9</v>
      </c>
      <c r="B17" s="18" t="s">
        <v>54</v>
      </c>
      <c r="C17" s="16">
        <v>3</v>
      </c>
      <c r="D17" s="16" t="s">
        <v>53</v>
      </c>
      <c r="E17" s="2"/>
      <c r="F17" s="16">
        <f t="shared" si="0"/>
        <v>0</v>
      </c>
    </row>
    <row r="18" spans="1:6" ht="60" x14ac:dyDescent="0.25">
      <c r="A18" s="15" t="s">
        <v>11</v>
      </c>
      <c r="B18" s="1" t="s">
        <v>55</v>
      </c>
      <c r="C18" s="16">
        <v>3</v>
      </c>
      <c r="D18" s="16" t="s">
        <v>53</v>
      </c>
      <c r="E18" s="2"/>
      <c r="F18" s="16">
        <f t="shared" si="0"/>
        <v>0</v>
      </c>
    </row>
    <row r="19" spans="1:6" ht="30" x14ac:dyDescent="0.25">
      <c r="A19" s="3" t="s">
        <v>12</v>
      </c>
      <c r="B19" s="10" t="s">
        <v>56</v>
      </c>
      <c r="C19" s="5">
        <v>3</v>
      </c>
      <c r="D19" s="5" t="s">
        <v>53</v>
      </c>
      <c r="E19" s="2"/>
      <c r="F19" s="4">
        <f t="shared" si="0"/>
        <v>0</v>
      </c>
    </row>
    <row r="20" spans="1:6" x14ac:dyDescent="0.25">
      <c r="A20" s="3" t="s">
        <v>13</v>
      </c>
      <c r="B20" s="6" t="s">
        <v>57</v>
      </c>
      <c r="C20" s="5">
        <v>3</v>
      </c>
      <c r="D20" s="5" t="s">
        <v>58</v>
      </c>
      <c r="E20" s="2"/>
      <c r="F20" s="4">
        <f t="shared" ref="F20:F40" si="1">E20*C20</f>
        <v>0</v>
      </c>
    </row>
    <row r="21" spans="1:6" x14ac:dyDescent="0.25">
      <c r="A21" s="3" t="s">
        <v>15</v>
      </c>
      <c r="B21" s="6" t="s">
        <v>59</v>
      </c>
      <c r="C21" s="5">
        <v>3</v>
      </c>
      <c r="D21" s="5" t="s">
        <v>58</v>
      </c>
      <c r="E21" s="2"/>
      <c r="F21" s="4">
        <f t="shared" si="1"/>
        <v>0</v>
      </c>
    </row>
    <row r="22" spans="1:6" x14ac:dyDescent="0.25">
      <c r="A22" s="3" t="s">
        <v>17</v>
      </c>
      <c r="B22" s="6" t="s">
        <v>60</v>
      </c>
      <c r="C22" s="5">
        <v>3</v>
      </c>
      <c r="D22" s="5" t="s">
        <v>53</v>
      </c>
      <c r="E22" s="2"/>
      <c r="F22" s="4">
        <f t="shared" si="1"/>
        <v>0</v>
      </c>
    </row>
    <row r="23" spans="1:6" x14ac:dyDescent="0.25">
      <c r="A23" s="3" t="s">
        <v>18</v>
      </c>
      <c r="B23" s="6" t="s">
        <v>61</v>
      </c>
      <c r="C23" s="5">
        <v>3</v>
      </c>
      <c r="D23" s="5" t="s">
        <v>58</v>
      </c>
      <c r="E23" s="2"/>
      <c r="F23" s="4">
        <f t="shared" si="1"/>
        <v>0</v>
      </c>
    </row>
    <row r="24" spans="1:6" x14ac:dyDescent="0.25">
      <c r="A24" s="15" t="s">
        <v>20</v>
      </c>
      <c r="B24" s="6" t="s">
        <v>10</v>
      </c>
      <c r="C24" s="17">
        <v>3</v>
      </c>
      <c r="D24" s="17" t="s">
        <v>58</v>
      </c>
      <c r="E24" s="2"/>
      <c r="F24" s="16">
        <f t="shared" si="1"/>
        <v>0</v>
      </c>
    </row>
    <row r="25" spans="1:6" x14ac:dyDescent="0.25">
      <c r="A25" s="15" t="s">
        <v>22</v>
      </c>
      <c r="B25" s="6" t="s">
        <v>62</v>
      </c>
      <c r="C25" s="17">
        <v>3</v>
      </c>
      <c r="D25" s="17" t="s">
        <v>53</v>
      </c>
      <c r="E25" s="2"/>
      <c r="F25" s="16">
        <f t="shared" si="1"/>
        <v>0</v>
      </c>
    </row>
    <row r="26" spans="1:6" ht="30" x14ac:dyDescent="0.25">
      <c r="A26" s="15" t="s">
        <v>24</v>
      </c>
      <c r="B26" s="10" t="s">
        <v>63</v>
      </c>
      <c r="C26" s="16">
        <v>3</v>
      </c>
      <c r="D26" s="16" t="s">
        <v>53</v>
      </c>
      <c r="E26" s="2"/>
      <c r="F26" s="16">
        <f t="shared" si="1"/>
        <v>0</v>
      </c>
    </row>
    <row r="27" spans="1:6" ht="36" customHeight="1" x14ac:dyDescent="0.25">
      <c r="A27" s="15" t="s">
        <v>25</v>
      </c>
      <c r="B27" s="7" t="s">
        <v>64</v>
      </c>
      <c r="C27" s="16">
        <v>3</v>
      </c>
      <c r="D27" s="16" t="s">
        <v>53</v>
      </c>
      <c r="E27" s="2"/>
      <c r="F27" s="16">
        <f t="shared" si="1"/>
        <v>0</v>
      </c>
    </row>
    <row r="28" spans="1:6" ht="42" customHeight="1" x14ac:dyDescent="0.25">
      <c r="A28" s="15" t="s">
        <v>26</v>
      </c>
      <c r="B28" s="1" t="s">
        <v>65</v>
      </c>
      <c r="C28" s="16">
        <v>3</v>
      </c>
      <c r="D28" s="16" t="s">
        <v>53</v>
      </c>
      <c r="E28" s="2"/>
      <c r="F28" s="16">
        <f t="shared" si="1"/>
        <v>0</v>
      </c>
    </row>
    <row r="29" spans="1:6" x14ac:dyDescent="0.25">
      <c r="A29" s="3" t="s">
        <v>27</v>
      </c>
      <c r="B29" s="6" t="s">
        <v>14</v>
      </c>
      <c r="C29" s="5">
        <v>60</v>
      </c>
      <c r="D29" s="5" t="s">
        <v>50</v>
      </c>
      <c r="E29" s="2"/>
      <c r="F29" s="4">
        <f t="shared" si="1"/>
        <v>0</v>
      </c>
    </row>
    <row r="30" spans="1:6" x14ac:dyDescent="0.25">
      <c r="A30" s="3" t="s">
        <v>28</v>
      </c>
      <c r="B30" s="6" t="s">
        <v>16</v>
      </c>
      <c r="C30" s="5">
        <v>60</v>
      </c>
      <c r="D30" s="5" t="s">
        <v>50</v>
      </c>
      <c r="E30" s="2"/>
      <c r="F30" s="4">
        <f t="shared" si="1"/>
        <v>0</v>
      </c>
    </row>
    <row r="31" spans="1:6" ht="60" x14ac:dyDescent="0.25">
      <c r="A31" s="4" t="s">
        <v>66</v>
      </c>
      <c r="B31" s="1" t="s">
        <v>79</v>
      </c>
      <c r="C31" s="4">
        <v>70</v>
      </c>
      <c r="D31" s="4" t="s">
        <v>50</v>
      </c>
      <c r="E31" s="2"/>
      <c r="F31" s="4">
        <f t="shared" si="1"/>
        <v>0</v>
      </c>
    </row>
    <row r="32" spans="1:6" ht="60" x14ac:dyDescent="0.25">
      <c r="A32" s="16" t="s">
        <v>30</v>
      </c>
      <c r="B32" s="1" t="s">
        <v>67</v>
      </c>
      <c r="C32" s="16">
        <v>60</v>
      </c>
      <c r="D32" s="16" t="s">
        <v>50</v>
      </c>
      <c r="E32" s="2"/>
      <c r="F32" s="16">
        <f t="shared" si="1"/>
        <v>0</v>
      </c>
    </row>
    <row r="33" spans="1:6" ht="45" x14ac:dyDescent="0.25">
      <c r="A33" s="3">
        <v>23</v>
      </c>
      <c r="B33" s="7" t="s">
        <v>19</v>
      </c>
      <c r="C33" s="4">
        <v>60</v>
      </c>
      <c r="D33" s="4" t="s">
        <v>50</v>
      </c>
      <c r="E33" s="2"/>
      <c r="F33" s="4">
        <f t="shared" si="1"/>
        <v>0</v>
      </c>
    </row>
    <row r="34" spans="1:6" ht="45" x14ac:dyDescent="0.25">
      <c r="A34" s="3" t="s">
        <v>70</v>
      </c>
      <c r="B34" s="7" t="s">
        <v>21</v>
      </c>
      <c r="C34" s="4">
        <v>60</v>
      </c>
      <c r="D34" s="4" t="s">
        <v>50</v>
      </c>
      <c r="E34" s="2"/>
      <c r="F34" s="4">
        <f t="shared" si="1"/>
        <v>0</v>
      </c>
    </row>
    <row r="35" spans="1:6" ht="45" x14ac:dyDescent="0.25">
      <c r="A35" s="3" t="s">
        <v>71</v>
      </c>
      <c r="B35" s="7" t="s">
        <v>23</v>
      </c>
      <c r="C35" s="4">
        <v>60</v>
      </c>
      <c r="D35" s="4" t="s">
        <v>50</v>
      </c>
      <c r="E35" s="2"/>
      <c r="F35" s="4">
        <f t="shared" si="1"/>
        <v>0</v>
      </c>
    </row>
    <row r="36" spans="1:6" x14ac:dyDescent="0.25">
      <c r="A36" s="3" t="s">
        <v>72</v>
      </c>
      <c r="B36" s="7" t="s">
        <v>68</v>
      </c>
      <c r="C36" s="4">
        <v>90</v>
      </c>
      <c r="D36" s="4" t="s">
        <v>50</v>
      </c>
      <c r="E36" s="2"/>
      <c r="F36" s="4">
        <f t="shared" si="1"/>
        <v>0</v>
      </c>
    </row>
    <row r="37" spans="1:6" x14ac:dyDescent="0.25">
      <c r="A37" s="3" t="s">
        <v>73</v>
      </c>
      <c r="B37" s="7" t="s">
        <v>69</v>
      </c>
      <c r="C37" s="4">
        <v>150</v>
      </c>
      <c r="D37" s="4" t="s">
        <v>50</v>
      </c>
      <c r="E37" s="2"/>
      <c r="F37" s="4">
        <f t="shared" si="1"/>
        <v>0</v>
      </c>
    </row>
    <row r="38" spans="1:6" ht="30" x14ac:dyDescent="0.25">
      <c r="A38" s="5" t="s">
        <v>74</v>
      </c>
      <c r="B38" s="1" t="s">
        <v>29</v>
      </c>
      <c r="C38" s="4">
        <v>3</v>
      </c>
      <c r="D38" s="4" t="s">
        <v>53</v>
      </c>
      <c r="E38" s="2"/>
      <c r="F38" s="4">
        <f t="shared" si="1"/>
        <v>0</v>
      </c>
    </row>
    <row r="39" spans="1:6" x14ac:dyDescent="0.25">
      <c r="A39" s="3" t="s">
        <v>75</v>
      </c>
      <c r="B39" s="10" t="s">
        <v>31</v>
      </c>
      <c r="C39" s="4">
        <v>2</v>
      </c>
      <c r="D39" s="4" t="s">
        <v>77</v>
      </c>
      <c r="E39" s="2"/>
      <c r="F39" s="4">
        <f t="shared" si="1"/>
        <v>0</v>
      </c>
    </row>
    <row r="40" spans="1:6" ht="30" x14ac:dyDescent="0.25">
      <c r="A40" s="3" t="s">
        <v>76</v>
      </c>
      <c r="B40" s="10" t="s">
        <v>80</v>
      </c>
      <c r="C40" s="4">
        <v>1</v>
      </c>
      <c r="D40" s="4" t="s">
        <v>53</v>
      </c>
      <c r="E40" s="2"/>
      <c r="F40" s="4">
        <f t="shared" si="1"/>
        <v>0</v>
      </c>
    </row>
    <row r="41" spans="1:6" x14ac:dyDescent="0.25">
      <c r="A41" s="20" t="s">
        <v>32</v>
      </c>
      <c r="B41" s="20"/>
      <c r="C41" s="20"/>
      <c r="D41" s="20"/>
      <c r="E41" s="20"/>
      <c r="F41" s="4">
        <f>SUM(F9:F40)</f>
        <v>0</v>
      </c>
    </row>
    <row r="42" spans="1:6" x14ac:dyDescent="0.25">
      <c r="A42" s="21" t="s">
        <v>46</v>
      </c>
      <c r="B42" s="21"/>
      <c r="C42" s="21"/>
      <c r="D42" s="21"/>
      <c r="E42" s="21"/>
      <c r="F42" s="4">
        <f>F41*0.25</f>
        <v>0</v>
      </c>
    </row>
    <row r="43" spans="1:6" x14ac:dyDescent="0.25">
      <c r="A43" s="22" t="s">
        <v>33</v>
      </c>
      <c r="B43" s="23"/>
      <c r="C43" s="23"/>
      <c r="D43" s="23"/>
      <c r="E43" s="24"/>
      <c r="F43" s="4">
        <f>F41+F42</f>
        <v>0</v>
      </c>
    </row>
    <row r="46" spans="1:6" x14ac:dyDescent="0.25">
      <c r="A46" s="12" t="s">
        <v>36</v>
      </c>
      <c r="B46" s="12"/>
    </row>
    <row r="48" spans="1:6" x14ac:dyDescent="0.25">
      <c r="D48" s="19" t="s">
        <v>37</v>
      </c>
      <c r="E48" s="19"/>
      <c r="F48" s="19"/>
    </row>
  </sheetData>
  <mergeCells count="16">
    <mergeCell ref="A9:A10"/>
    <mergeCell ref="F11:F12"/>
    <mergeCell ref="B9:B10"/>
    <mergeCell ref="C9:C10"/>
    <mergeCell ref="D9:D10"/>
    <mergeCell ref="E9:E10"/>
    <mergeCell ref="F9:F10"/>
    <mergeCell ref="B11:B12"/>
    <mergeCell ref="D48:F48"/>
    <mergeCell ref="A41:E41"/>
    <mergeCell ref="A42:E42"/>
    <mergeCell ref="A43:E43"/>
    <mergeCell ref="A11:A12"/>
    <mergeCell ref="C11:C12"/>
    <mergeCell ref="D11:D12"/>
    <mergeCell ref="E11:E12"/>
  </mergeCells>
  <pageMargins left="0.7" right="0.7" top="0.75" bottom="0.75" header="0.3" footer="0.3"/>
  <pageSetup paperSize="9"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Jelena Jelušić</dc:creator>
  <cp:lastModifiedBy>DZSINvelika</cp:lastModifiedBy>
  <cp:lastPrinted>2025-06-03T06:05:43Z</cp:lastPrinted>
  <dcterms:created xsi:type="dcterms:W3CDTF">2025-02-05T08:30:32Z</dcterms:created>
  <dcterms:modified xsi:type="dcterms:W3CDTF">2025-06-04T07:14:00Z</dcterms:modified>
</cp:coreProperties>
</file>